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<sst xmlns="http://schemas.openxmlformats.org/spreadsheetml/2006/main" count="267" uniqueCount="201">
  <si>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</si>
  <si>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</si>
  <si>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</si>
  <si>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</si>
  <si>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</si>
  <si>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</si>
  <si>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</si>
  <si>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</si>
  <si>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</si>
  <si>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</si>
  <si>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</si>
  <si>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</si>
  <si>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</si>
  <si>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</si>
  <si>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</si>
  <si>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</si>
  <si>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</si>
  <si>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</si>
  <si>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</si>
  <si>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</si>
  <si>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</si>
  <si>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</si>
  <si>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</si>
  <si>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</si>
  <si>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</si>
  <si>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</si>
  <si>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</si>
  <si>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</si>
  <si>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</si>
  <si>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</si>
  <si>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</si>
  <si>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</si>
  <si>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</si>
  <si>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</si>
  <si>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</si>
  <si>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</si>
  <si>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</si>
  <si>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</si>
  <si>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</si>
  <si>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</si>
  <si>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</si>
  <si>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</si>
  <si>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</si>
  <si>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</si>
  <si>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</si>
  <si>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</si>
  <si>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</si>
  <si>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</si>
  <si>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</si>
  <si>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</si>
  <si>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</si>
  <si>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</si>
  <si>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</si>
  <si>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</si>
  <si>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</si>
  <si>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</si>
  <si>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</si>
  <si>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</si>
  <si>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</si>
  <si>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</si>
  <si>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</si>
  <si>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</si>
  <si>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</si>
  <si>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</si>
  <si>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</si>
  <si>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</si>
  <si>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</si>
  <si>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</si>
  <si>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</si>
  <si>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</si>
  <si>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</si>
  <si>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</si>
  <si>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</si>
  <si>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</si>
  <si>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</si>
  <si>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</si>
  <si>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</si>
  <si>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</si>
  <si>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</si>
  <si>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</si>
  <si>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</si>
  <si>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</si>
  <si>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</si>
  <si>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</si>
  <si>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</si>
  <si>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</si>
  <si>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</si>
  <si>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</si>
  <si>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</si>
  <si>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</si>
  <si>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</si>
  <si>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</si>
  <si>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</si>
  <si>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</si>
  <si>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</si>
  <si>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</si>
  <si>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</si>
  <si>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</si>
  <si>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</si>
  <si>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</si>
  <si>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</si>
  <si>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</si>
  <si>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</si>
  <si>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</si>
  <si>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</si>
  <si>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</si>
  <si>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</si>
  <si>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</si>
  <si>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</si>
  <si>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</si>
  <si>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</si>
  <si>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</si>
  <si>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</si>
  <si>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</si>
  <si>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</si>
  <si>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</si>
  <si>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</si>
  <si>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</si>
  <si>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</si>
  <si>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</si>
  <si>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</si>
  <si>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</si>
  <si>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</si>
  <si>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</si>
  <si>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</si>
  <si>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</si>
  <si>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</si>
  <si>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</si>
  <si>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</si>
  <si>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</si>
  <si>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</si>
  <si>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</si>
  <si>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</si>
  <si>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</si>
  <si>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</si>
  <si>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</si>
  <si>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</si>
  <si>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</si>
  <si>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</si>
  <si>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</si>
  <si>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</si>
  <si>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</si>
  <si>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</si>
  <si>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</si>
  <si>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</si>
  <si>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</si>
  <si>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</si>
  <si>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</si>
  <si>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</si>
  <si>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</si>
  <si>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</si>
  <si>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</si>
  <si>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</si>
  <si>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</si>
  <si>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</si>
  <si>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</si>
  <si>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</si>
  <si>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</si>
  <si>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</si>
  <si>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</si>
  <si>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</si>
  <si>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</si>
  <si>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</si>
  <si>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</si>
  <si>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</si>
  <si>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</si>
  <si>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</si>
  <si>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</si>
  <si>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</si>
  <si>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</si>
  <si>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</si>
  <si>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</si>
  <si>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</si>
  <si>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</si>
  <si>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</si>
  <si>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</si>
  <si>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</si>
  <si>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</si>
  <si>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</si>
  <si>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</si>
  <si>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</si>
  <si>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</si>
  <si>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</si>
  <si>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</si>
  <si>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</si>
  <si>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</si>
  <si>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</si>
  <si>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</si>
  <si>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</si>
  <si>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</si>
  <si>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</si>
  <si>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Ватутінський міський суд Черкаської області</t>
  </si>
  <si>
    <t>20250.м. Ватутіно.вул. Будівельна 1</t>
  </si>
  <si>
    <t>Доручення судів України / іноземних судів</t>
  </si>
  <si>
    <t xml:space="preserve">Розглянуто справ судом присяжних </t>
  </si>
  <si>
    <t>І.В. Савранський</t>
  </si>
  <si>
    <t>Л.М. Світайло</t>
  </si>
  <si>
    <t>(0240)6-31-53</t>
  </si>
  <si>
    <t>(0240)6-12-27</t>
  </si>
  <si>
    <t>inbox@vt.ck.court.gov.ua</t>
  </si>
  <si>
    <t>3 липня 2017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</si>
</sst>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&amp;L06A1862B&amp;C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43</v>
      </c>
      <c r="F6" s="90">
        <v>30</v>
      </c>
      <c r="G6" s="90"/>
      <c r="H6" s="90">
        <v>36</v>
      </c>
      <c r="I6" s="90" t="s">
        <v>183</v>
      </c>
      <c r="J6" s="90">
        <v>7</v>
      </c>
      <c r="K6" s="91"/>
      <c r="L6" s="101">
        <f>E6-F6</f>
        <v>13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</v>
      </c>
      <c r="F7" s="90">
        <v>1</v>
      </c>
      <c r="G7" s="90"/>
      <c r="H7" s="90">
        <v>1</v>
      </c>
      <c r="I7" s="90">
        <v>1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</v>
      </c>
      <c r="F8" s="90">
        <v>1</v>
      </c>
      <c r="G8" s="90"/>
      <c r="H8" s="90">
        <v>1</v>
      </c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12</v>
      </c>
      <c r="F9" s="90">
        <v>11</v>
      </c>
      <c r="G9" s="90"/>
      <c r="H9" s="90">
        <v>12</v>
      </c>
      <c r="I9" s="90">
        <v>11</v>
      </c>
      <c r="J9" s="90"/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3</v>
      </c>
      <c r="F13" s="90">
        <v>2</v>
      </c>
      <c r="G13" s="90"/>
      <c r="H13" s="90">
        <v>1</v>
      </c>
      <c r="I13" s="90">
        <v>1</v>
      </c>
      <c r="J13" s="90">
        <v>2</v>
      </c>
      <c r="K13" s="91"/>
      <c r="L13" s="101">
        <f>E13-F13</f>
        <v>1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60</v>
      </c>
      <c r="F14" s="105">
        <f>SUM(F6:F13)</f>
        <v>45</v>
      </c>
      <c r="G14" s="105">
        <f>SUM(G6:G13)</f>
        <v>0</v>
      </c>
      <c r="H14" s="105">
        <f>SUM(H6:H13)</f>
        <v>51</v>
      </c>
      <c r="I14" s="105">
        <f>SUM(I6:I13)</f>
        <v>13</v>
      </c>
      <c r="J14" s="105">
        <f>SUM(J6:J13)</f>
        <v>9</v>
      </c>
      <c r="K14" s="105">
        <f>SUM(K6:K13)</f>
        <v>0</v>
      </c>
      <c r="L14" s="101">
        <f>E14-F14</f>
        <v>15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6</v>
      </c>
      <c r="F15" s="92">
        <v>6</v>
      </c>
      <c r="G15" s="92"/>
      <c r="H15" s="92">
        <v>6</v>
      </c>
      <c r="I15" s="92">
        <v>5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5</v>
      </c>
      <c r="F16" s="92">
        <v>5</v>
      </c>
      <c r="G16" s="92"/>
      <c r="H16" s="92">
        <v>4</v>
      </c>
      <c r="I16" s="92">
        <v>3</v>
      </c>
      <c r="J16" s="92">
        <v>1</v>
      </c>
      <c r="K16" s="91"/>
      <c r="L16" s="101">
        <f>E16-F16</f>
        <v>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6</v>
      </c>
      <c r="F22" s="91">
        <v>6</v>
      </c>
      <c r="G22" s="91"/>
      <c r="H22" s="91">
        <v>5</v>
      </c>
      <c r="I22" s="91">
        <v>3</v>
      </c>
      <c r="J22" s="91">
        <v>1</v>
      </c>
      <c r="K22" s="91"/>
      <c r="L22" s="101">
        <f>E22-F22</f>
        <v>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3</v>
      </c>
      <c r="F23" s="91">
        <v>2</v>
      </c>
      <c r="G23" s="91"/>
      <c r="H23" s="91">
        <v>3</v>
      </c>
      <c r="I23" s="91">
        <v>1</v>
      </c>
      <c r="J23" s="91"/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113</v>
      </c>
      <c r="F25" s="91">
        <v>109</v>
      </c>
      <c r="G25" s="91"/>
      <c r="H25" s="91">
        <v>100</v>
      </c>
      <c r="I25" s="91">
        <v>84</v>
      </c>
      <c r="J25" s="91">
        <v>13</v>
      </c>
      <c r="K25" s="91"/>
      <c r="L25" s="101">
        <f>E25-F25</f>
        <v>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118</v>
      </c>
      <c r="F26" s="91">
        <v>85</v>
      </c>
      <c r="G26" s="91"/>
      <c r="H26" s="91">
        <v>90</v>
      </c>
      <c r="I26" s="91">
        <v>85</v>
      </c>
      <c r="J26" s="91">
        <v>28</v>
      </c>
      <c r="K26" s="91">
        <v>1</v>
      </c>
      <c r="L26" s="101">
        <f>E26-F26</f>
        <v>33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13</v>
      </c>
      <c r="F27" s="91">
        <v>13</v>
      </c>
      <c r="G27" s="91">
        <v>1</v>
      </c>
      <c r="H27" s="91">
        <v>13</v>
      </c>
      <c r="I27" s="91">
        <v>8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9</v>
      </c>
      <c r="F28" s="91">
        <v>8</v>
      </c>
      <c r="G28" s="91">
        <v>1</v>
      </c>
      <c r="H28" s="91">
        <v>6</v>
      </c>
      <c r="I28" s="91">
        <v>6</v>
      </c>
      <c r="J28" s="91">
        <v>3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</v>
      </c>
      <c r="F33" s="91">
        <v>3</v>
      </c>
      <c r="G33" s="91"/>
      <c r="H33" s="91">
        <v>3</v>
      </c>
      <c r="I33" s="91">
        <v>3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169</v>
      </c>
      <c r="F37" s="91">
        <v>133</v>
      </c>
      <c r="G37" s="91">
        <v>1</v>
      </c>
      <c r="H37" s="91">
        <v>125</v>
      </c>
      <c r="I37" s="91">
        <v>96</v>
      </c>
      <c r="J37" s="91">
        <v>44</v>
      </c>
      <c r="K37" s="91">
        <v>1</v>
      </c>
      <c r="L37" s="101">
        <f>E37-F37</f>
        <v>36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69</v>
      </c>
      <c r="F38" s="91">
        <v>68</v>
      </c>
      <c r="G38" s="91"/>
      <c r="H38" s="91">
        <v>66</v>
      </c>
      <c r="I38" s="91" t="s">
        <v>183</v>
      </c>
      <c r="J38" s="91">
        <v>3</v>
      </c>
      <c r="K38" s="91"/>
      <c r="L38" s="101">
        <f>E38-F38</f>
        <v>1</v>
      </c>
    </row>
    <row r="39" spans="1:12" ht="16.5" customHeight="1">
      <c r="A39" s="156"/>
      <c r="B39" s="154" t="s">
        <v>53</v>
      </c>
      <c r="C39" s="155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70</v>
      </c>
      <c r="F41" s="91">
        <f aca="true" t="shared" si="0" ref="F41:K41">F38+F40</f>
        <v>69</v>
      </c>
      <c r="G41" s="91">
        <f t="shared" si="0"/>
        <v>0</v>
      </c>
      <c r="H41" s="91">
        <f t="shared" si="0"/>
        <v>67</v>
      </c>
      <c r="I41" s="91">
        <f>I40</f>
        <v>1</v>
      </c>
      <c r="J41" s="91">
        <f t="shared" si="0"/>
        <v>3</v>
      </c>
      <c r="K41" s="91">
        <f t="shared" si="0"/>
        <v>0</v>
      </c>
      <c r="L41" s="101">
        <f>E41-F41</f>
        <v>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305</v>
      </c>
      <c r="F42" s="91">
        <f aca="true" t="shared" si="1" ref="F42:K42">F14+F22+F37+F41</f>
        <v>253</v>
      </c>
      <c r="G42" s="91">
        <f t="shared" si="1"/>
        <v>1</v>
      </c>
      <c r="H42" s="91">
        <f t="shared" si="1"/>
        <v>248</v>
      </c>
      <c r="I42" s="91">
        <f t="shared" si="1"/>
        <v>113</v>
      </c>
      <c r="J42" s="91">
        <f t="shared" si="1"/>
        <v>57</v>
      </c>
      <c r="K42" s="91">
        <f t="shared" si="1"/>
        <v>1</v>
      </c>
      <c r="L42" s="101">
        <f>E42-F42</f>
        <v>52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&amp;L06A1862B&amp;CФорма № 1-мзс, Підрозділ: Ватутінський міський суд Черкаської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/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/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/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6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36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/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55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1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6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2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&amp;L06A1862B&amp;CФорма № 1-мзс, Підрозділ: Ватутінський міський суд Черкаської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30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37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4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/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34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116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53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29819306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29292591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43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94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978631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16183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46</v>
      </c>
      <c r="F58" s="96">
        <v>5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5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120</v>
      </c>
      <c r="F60" s="96">
        <v>4</v>
      </c>
      <c r="G60" s="96">
        <v>1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67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&amp;L06A1862B&amp;CФорма № 1-мзс, Підрозділ: Ватутінський міський суд Черкаської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0.017543859649122806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0.022727272727272728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0.9802371541501976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82.66666666666667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101.66666666666667</v>
      </c>
    </row>
    <row r="11" spans="1:4" ht="16.5" customHeight="1">
      <c r="A11" s="189" t="s">
        <v>68</v>
      </c>
      <c r="B11" s="191"/>
      <c r="C11" s="14">
        <v>9</v>
      </c>
      <c r="D11" s="94">
        <v>32</v>
      </c>
    </row>
    <row r="12" spans="1:4" ht="16.5" customHeight="1">
      <c r="A12" s="294" t="s">
        <v>113</v>
      </c>
      <c r="B12" s="294"/>
      <c r="C12" s="14">
        <v>10</v>
      </c>
      <c r="D12" s="94">
        <v>44</v>
      </c>
    </row>
    <row r="13" spans="1:4" ht="16.5" customHeight="1">
      <c r="A13" s="294" t="s">
        <v>33</v>
      </c>
      <c r="B13" s="294"/>
      <c r="C13" s="14">
        <v>11</v>
      </c>
      <c r="D13" s="94">
        <v>28</v>
      </c>
    </row>
    <row r="14" spans="1:4" ht="16.5" customHeight="1">
      <c r="A14" s="294" t="s">
        <v>114</v>
      </c>
      <c r="B14" s="294"/>
      <c r="C14" s="14">
        <v>12</v>
      </c>
      <c r="D14" s="94">
        <v>42</v>
      </c>
    </row>
    <row r="15" spans="1:4" ht="16.5" customHeight="1">
      <c r="A15" s="294" t="s">
        <v>118</v>
      </c>
      <c r="B15" s="294"/>
      <c r="C15" s="14">
        <v>13</v>
      </c>
      <c r="D15" s="94">
        <v>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&amp;L06A1862B&amp;CФорма № 1-мзс, Підрозділ: Ватутінський міський суд Черкаської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</cp:lastModifiedBy>
  <cp:lastPrinted>2017-03-20T11:40:40Z</cp:lastPrinted>
  <dcterms:created xsi:type="dcterms:W3CDTF">2004-04-20T14:33:35Z</dcterms:created>
  <dcterms:modified xsi:type="dcterms:W3CDTF">2017-07-03T14:55:38Z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06A1862B</vt:lpwstr>
  </property>
  <property fmtid="{D5CDD505-2E9C-101B-9397-08002B2CF9AE}" pid="9" name="Підрозділ">
    <vt:lpwstr>Ватутінський міський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